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0B279D5E-08A7-4C37-BC71-BE81C8D66DAE}" xr6:coauthVersionLast="47" xr6:coauthVersionMax="47" xr10:uidLastSave="{00000000-0000-0000-0000-000000000000}"/>
  <bookViews>
    <workbookView xWindow="-120" yWindow="-120" windowWidth="29040" windowHeight="15840" tabRatio="696" xr2:uid="{00000000-000D-0000-FFFF-FFFF00000000}"/>
  </bookViews>
  <sheets>
    <sheet name="Доходы-расходы" sheetId="1" r:id="rId1"/>
  </sheets>
  <calcPr calcId="191029"/>
</workbook>
</file>

<file path=xl/calcChain.xml><?xml version="1.0" encoding="utf-8"?>
<calcChain xmlns="http://schemas.openxmlformats.org/spreadsheetml/2006/main">
  <c r="D24" i="1" l="1"/>
  <c r="C24" i="1"/>
  <c r="F23" i="1" l="1"/>
  <c r="F29" i="1" l="1"/>
  <c r="D19" i="1" l="1"/>
  <c r="C19" i="1"/>
  <c r="E34" i="1" l="1"/>
  <c r="D34" i="1"/>
  <c r="D32" i="1" l="1"/>
  <c r="D33" i="1" s="1"/>
  <c r="D37" i="1" s="1"/>
  <c r="F36" i="1"/>
  <c r="F35" i="1"/>
  <c r="E32" i="1"/>
  <c r="F28" i="1"/>
  <c r="F31" i="1"/>
  <c r="F27" i="1"/>
  <c r="F11" i="1" l="1"/>
  <c r="F34" i="1"/>
  <c r="F30" i="1"/>
  <c r="F32" i="1" s="1"/>
  <c r="E24" i="1"/>
  <c r="F16" i="1"/>
  <c r="F14" i="1"/>
  <c r="F18" i="1"/>
  <c r="F22" i="1"/>
  <c r="F9" i="1"/>
  <c r="F12" i="1"/>
  <c r="F10" i="1"/>
  <c r="F17" i="1" l="1"/>
  <c r="F15" i="1"/>
  <c r="E19" i="1"/>
  <c r="E33" i="1" s="1"/>
  <c r="E37" i="1" s="1"/>
  <c r="F21" i="1"/>
  <c r="F24" i="1" s="1"/>
  <c r="F13" i="1"/>
  <c r="F19" i="1" l="1"/>
  <c r="F33" i="1" s="1"/>
  <c r="F37" i="1" s="1"/>
</calcChain>
</file>

<file path=xl/sharedStrings.xml><?xml version="1.0" encoding="utf-8"?>
<sst xmlns="http://schemas.openxmlformats.org/spreadsheetml/2006/main" count="65" uniqueCount="65">
  <si>
    <t>Доходы</t>
  </si>
  <si>
    <t>Расходы</t>
  </si>
  <si>
    <t>Результат : (+) экономия, (-) перерасход</t>
  </si>
  <si>
    <t>Диспетчеризация</t>
  </si>
  <si>
    <t>Содержание общего имущества</t>
  </si>
  <si>
    <t xml:space="preserve">ЖИЛИЩНЫЕ </t>
  </si>
  <si>
    <t>УСЛУГИ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</si>
  <si>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</si>
  <si>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</si>
  <si>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</si>
  <si>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</si>
  <si>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</si>
  <si>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</si>
  <si>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</si>
  <si>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</si>
  <si>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</si>
  <si>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</si>
  <si>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</si>
  <si>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</si>
  <si>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</si>
  <si>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3</t>
  </si>
  <si>
    <t>3.1</t>
  </si>
  <si>
    <t>3.2</t>
  </si>
  <si>
    <t>3.3</t>
  </si>
  <si>
    <t>3.4</t>
  </si>
  <si>
    <t>3.5</t>
  </si>
  <si>
    <t>Доходы от предпринимательской деятельности</t>
  </si>
  <si>
    <t>4.1</t>
  </si>
  <si>
    <t>4.2</t>
  </si>
  <si>
    <t>Размещение телекоммуникационного оборудования (телекомы)</t>
  </si>
  <si>
    <t xml:space="preserve">Пени </t>
  </si>
  <si>
    <t>№ п.п.</t>
  </si>
  <si>
    <t>Исполнение сметы</t>
  </si>
  <si>
    <t>ТСЖ "Приморское"</t>
  </si>
  <si>
    <t>ОТЧЕТ ОБ ИСПОЛНЕНИИ СМЕТЫ ДОХОДОВ И РАСХОДОВ</t>
  </si>
  <si>
    <t>год</t>
  </si>
  <si>
    <t>Председатель правления</t>
  </si>
  <si>
    <t>М.Д.Новиков</t>
  </si>
  <si>
    <t>руб.</t>
  </si>
  <si>
    <t>Управление МКД</t>
  </si>
  <si>
    <t>ИТОГО ЖИЛИЩНЫЕ УСЛУГИ</t>
  </si>
  <si>
    <t>ИТОГО КОММУНАЛЬНЫЕ УСЛУГИ</t>
  </si>
  <si>
    <t>2.3</t>
  </si>
  <si>
    <t>КОММУНАЛЬНЫЕ УСЛУГИ</t>
  </si>
  <si>
    <t>ИТОГО ПРОЧИЕ УСЛУГИ</t>
  </si>
  <si>
    <t>ПРОЧИЕ УСЛУГИ</t>
  </si>
  <si>
    <t>ВСЕГО по основной деятельности</t>
  </si>
  <si>
    <t>за           2020</t>
  </si>
  <si>
    <t>ВСЕГО за 2020 год</t>
  </si>
  <si>
    <t>Утверждено в смете на 2020 год</t>
  </si>
  <si>
    <t>Обслуживание лифтов</t>
  </si>
  <si>
    <t>Очистка мусоропроводов</t>
  </si>
  <si>
    <t>Обслуживание ПЗУ и СВН</t>
  </si>
  <si>
    <t>Текущий ремонт</t>
  </si>
  <si>
    <t>Уборка и сан.очистка зем.участка</t>
  </si>
  <si>
    <t>Тех.обслуживание ОДПУ</t>
  </si>
  <si>
    <t>Тех.обслуживание системы АППЗ</t>
  </si>
  <si>
    <t>Антенна</t>
  </si>
  <si>
    <t>Радио</t>
  </si>
  <si>
    <t>Судебные издержки</t>
  </si>
  <si>
    <t>Водоотведение</t>
  </si>
  <si>
    <t>Водоснабжение</t>
  </si>
  <si>
    <t>Горячее водоснабжение</t>
  </si>
  <si>
    <t>Отопление</t>
  </si>
  <si>
    <t>Электроэнергия для СОИ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</si>
</sst>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 inden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wrapText="1"/>
    </xf>
    <xf numFmtId="49" fontId="0" fillId="0" borderId="4" xfId="0" applyNumberFormat="1" applyBorder="1"/>
    <xf numFmtId="4" fontId="0" fillId="0" borderId="5" xfId="0" applyNumberFormat="1" applyBorder="1" applyAlignment="1">
      <alignment horizontal="right" vertical="center"/>
    </xf>
    <xf numFmtId="0" fontId="0" fillId="0" borderId="4" xfId="0" applyBorder="1"/>
    <xf numFmtId="0" fontId="0" fillId="0" borderId="9" xfId="0" applyBorder="1"/>
    <xf numFmtId="0" fontId="6" fillId="0" borderId="10" xfId="2" applyFont="1" applyBorder="1" applyAlignment="1">
      <alignment horizontal="left" vertical="top" wrapText="1" inden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1" xfId="2" applyNumberFormat="1" applyFont="1" applyBorder="1" applyAlignment="1">
      <alignment horizontal="right" vertical="center" wrapText="1"/>
    </xf>
    <xf numFmtId="0" fontId="4" fillId="0" borderId="3" xfId="2" applyFont="1" applyBorder="1" applyAlignment="1">
      <alignment horizontal="left" vertical="top" wrapText="1" indent="1"/>
    </xf>
    <xf numFmtId="0" fontId="6" fillId="0" borderId="1" xfId="2" applyFont="1" applyBorder="1" applyAlignment="1">
      <alignment horizontal="left" vertical="top" wrapText="1" indent="1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1" fillId="0" borderId="2" xfId="0" applyNumberFormat="1" applyFont="1" applyBorder="1" applyAlignment="1">
      <alignment vertical="top" wrapText="1"/>
    </xf>
    <xf numFmtId="1" fontId="4" fillId="0" borderId="2" xfId="0" applyNumberFormat="1" applyFont="1" applyBorder="1" applyAlignment="1">
      <alignment vertical="top" wrapText="1"/>
    </xf>
    <xf numFmtId="1" fontId="6" fillId="0" borderId="2" xfId="0" applyNumberFormat="1" applyFont="1" applyBorder="1" applyAlignment="1">
      <alignment vertical="top" wrapText="1"/>
    </xf>
    <xf numFmtId="1" fontId="5" fillId="0" borderId="1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3" fontId="1" fillId="0" borderId="1" xfId="1" applyNumberFormat="1" applyFont="1" applyBorder="1" applyAlignment="1">
      <alignment horizontal="right" vertical="center" wrapText="1"/>
    </xf>
    <xf numFmtId="3" fontId="1" fillId="0" borderId="1" xfId="2" applyNumberFormat="1" applyFon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 wrapText="1"/>
    </xf>
    <xf numFmtId="3" fontId="6" fillId="0" borderId="1" xfId="2" applyNumberFormat="1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/>
    </xf>
    <xf numFmtId="3" fontId="4" fillId="0" borderId="3" xfId="2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0" fillId="0" borderId="1" xfId="0" applyFont="1" applyBorder="1"/>
    <xf numFmtId="0" fontId="11" fillId="0" borderId="2" xfId="0" applyFont="1" applyBorder="1" applyAlignment="1">
      <alignment horizontal="left" vertical="center" wrapText="1"/>
    </xf>
    <xf numFmtId="4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Обычный" xfId="0" builtinId="0"/>
    <cellStyle name="Обычный_Доходы" xfId="1" xr:uid="{00000000-0005-0000-0000-000006000000}"/>
    <cellStyle name="Обычный_Доходы-расходы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96" zoomScaleNormal="96" workbookViewId="0">
      <selection activeCell="E39" sqref="E39"/>
    </sheetView>
  </sheetViews>
  <sheetFormatPr defaultRowHeight="15" x14ac:dyDescent="0.25"/>
  <cols>
    <col min="1" max="1" width="4.42578125" customWidth="1"/>
    <col min="2" max="2" width="27.5703125" customWidth="1"/>
    <col min="3" max="3" width="14.140625" customWidth="1"/>
    <col min="4" max="4" width="14.5703125" customWidth="1"/>
    <col min="5" max="5" width="14.42578125" customWidth="1"/>
    <col min="6" max="6" width="13.28515625" customWidth="1"/>
    <col min="8" max="8" width="11.85546875" bestFit="1" customWidth="1"/>
  </cols>
  <sheetData>
    <row r="1" spans="1:8" ht="18.75" x14ac:dyDescent="0.3">
      <c r="A1" s="47" t="s">
        <v>33</v>
      </c>
      <c r="B1" s="47"/>
      <c r="C1" s="47"/>
      <c r="D1" s="47"/>
      <c r="E1" s="47"/>
      <c r="F1" s="47"/>
    </row>
    <row r="3" spans="1:8" ht="15.75" x14ac:dyDescent="0.25">
      <c r="A3" s="48" t="s">
        <v>34</v>
      </c>
      <c r="B3" s="48"/>
      <c r="C3" s="48"/>
      <c r="D3" s="48"/>
      <c r="E3" s="48"/>
      <c r="F3" s="48"/>
    </row>
    <row r="4" spans="1:8" x14ac:dyDescent="0.25">
      <c r="C4" s="22" t="s">
        <v>47</v>
      </c>
      <c r="D4" s="5" t="s">
        <v>35</v>
      </c>
    </row>
    <row r="5" spans="1:8" ht="15.75" thickBot="1" x14ac:dyDescent="0.3">
      <c r="B5" s="9"/>
      <c r="C5" s="9"/>
      <c r="F5" t="s">
        <v>38</v>
      </c>
    </row>
    <row r="6" spans="1:8" ht="23.25" customHeight="1" x14ac:dyDescent="0.25">
      <c r="A6" s="49" t="s">
        <v>31</v>
      </c>
      <c r="B6" s="51" t="s">
        <v>6</v>
      </c>
      <c r="C6" s="53" t="s">
        <v>49</v>
      </c>
      <c r="D6" s="57" t="s">
        <v>32</v>
      </c>
      <c r="E6" s="58"/>
      <c r="F6" s="55" t="s">
        <v>2</v>
      </c>
      <c r="G6" s="1"/>
    </row>
    <row r="7" spans="1:8" ht="17.25" customHeight="1" x14ac:dyDescent="0.25">
      <c r="A7" s="50"/>
      <c r="B7" s="52"/>
      <c r="C7" s="54"/>
      <c r="D7" s="21" t="s">
        <v>0</v>
      </c>
      <c r="E7" s="21" t="s">
        <v>1</v>
      </c>
      <c r="F7" s="56"/>
      <c r="G7" s="1"/>
    </row>
    <row r="8" spans="1:8" x14ac:dyDescent="0.25">
      <c r="A8" s="10">
        <v>1</v>
      </c>
      <c r="B8" s="6" t="s">
        <v>5</v>
      </c>
      <c r="C8" s="6"/>
      <c r="D8" s="2"/>
      <c r="E8" s="2"/>
      <c r="F8" s="11"/>
      <c r="G8" s="1"/>
    </row>
    <row r="9" spans="1:8" ht="24" x14ac:dyDescent="0.25">
      <c r="A9" s="12" t="s">
        <v>7</v>
      </c>
      <c r="B9" s="42" t="s">
        <v>56</v>
      </c>
      <c r="C9" s="23">
        <v>92271</v>
      </c>
      <c r="D9" s="29">
        <v>92271</v>
      </c>
      <c r="E9" s="30">
        <v>97209</v>
      </c>
      <c r="F9" s="31">
        <f t="shared" ref="F9:F17" si="0">D9-E9</f>
        <v>-4938</v>
      </c>
      <c r="H9" s="46"/>
    </row>
    <row r="10" spans="1:8" ht="15" customHeight="1" x14ac:dyDescent="0.25">
      <c r="A10" s="12" t="s">
        <v>8</v>
      </c>
      <c r="B10" s="42" t="s">
        <v>3</v>
      </c>
      <c r="C10" s="23">
        <v>703260</v>
      </c>
      <c r="D10" s="29">
        <v>703260</v>
      </c>
      <c r="E10" s="30">
        <v>833234</v>
      </c>
      <c r="F10" s="31">
        <f t="shared" si="0"/>
        <v>-129974</v>
      </c>
      <c r="H10" s="46"/>
    </row>
    <row r="11" spans="1:8" x14ac:dyDescent="0.25">
      <c r="A11" s="12" t="s">
        <v>9</v>
      </c>
      <c r="B11" s="42" t="s">
        <v>50</v>
      </c>
      <c r="C11" s="23">
        <v>658175</v>
      </c>
      <c r="D11" s="29">
        <v>658175</v>
      </c>
      <c r="E11" s="30">
        <v>645054</v>
      </c>
      <c r="F11" s="31">
        <f t="shared" si="0"/>
        <v>13121</v>
      </c>
    </row>
    <row r="12" spans="1:8" ht="22.5" customHeight="1" x14ac:dyDescent="0.25">
      <c r="A12" s="12" t="s">
        <v>10</v>
      </c>
      <c r="B12" s="42" t="s">
        <v>51</v>
      </c>
      <c r="C12" s="24">
        <v>410235</v>
      </c>
      <c r="D12" s="29">
        <v>410236</v>
      </c>
      <c r="E12" s="30">
        <v>156240</v>
      </c>
      <c r="F12" s="31">
        <f t="shared" si="0"/>
        <v>253996</v>
      </c>
      <c r="H12" s="46"/>
    </row>
    <row r="13" spans="1:8" x14ac:dyDescent="0.25">
      <c r="A13" s="12" t="s">
        <v>11</v>
      </c>
      <c r="B13" s="42" t="s">
        <v>52</v>
      </c>
      <c r="C13" s="23">
        <v>84790</v>
      </c>
      <c r="D13" s="29">
        <v>84790</v>
      </c>
      <c r="E13" s="30">
        <v>82706</v>
      </c>
      <c r="F13" s="31">
        <f t="shared" si="0"/>
        <v>2084</v>
      </c>
    </row>
    <row r="14" spans="1:8" ht="24.75" customHeight="1" x14ac:dyDescent="0.25">
      <c r="A14" s="12" t="s">
        <v>12</v>
      </c>
      <c r="B14" s="42" t="s">
        <v>4</v>
      </c>
      <c r="C14" s="23">
        <v>3228260</v>
      </c>
      <c r="D14" s="29">
        <v>3228262</v>
      </c>
      <c r="E14" s="30">
        <v>1764158</v>
      </c>
      <c r="F14" s="31">
        <f t="shared" si="0"/>
        <v>1464104</v>
      </c>
      <c r="H14" s="46"/>
    </row>
    <row r="15" spans="1:8" x14ac:dyDescent="0.25">
      <c r="A15" s="12" t="s">
        <v>13</v>
      </c>
      <c r="B15" s="42" t="s">
        <v>53</v>
      </c>
      <c r="C15" s="23">
        <v>1576099</v>
      </c>
      <c r="D15" s="29">
        <v>1576101</v>
      </c>
      <c r="E15" s="30">
        <v>1132590</v>
      </c>
      <c r="F15" s="31">
        <f t="shared" si="0"/>
        <v>443511</v>
      </c>
    </row>
    <row r="16" spans="1:8" ht="24" customHeight="1" x14ac:dyDescent="0.25">
      <c r="A16" s="12" t="s">
        <v>14</v>
      </c>
      <c r="B16" s="42" t="s">
        <v>54</v>
      </c>
      <c r="C16" s="23">
        <v>496272</v>
      </c>
      <c r="D16" s="29">
        <v>494161</v>
      </c>
      <c r="E16" s="30">
        <v>356529</v>
      </c>
      <c r="F16" s="31">
        <f t="shared" si="0"/>
        <v>137632</v>
      </c>
      <c r="H16" s="46"/>
    </row>
    <row r="17" spans="1:8" x14ac:dyDescent="0.25">
      <c r="A17" s="12" t="s">
        <v>15</v>
      </c>
      <c r="B17" s="42" t="s">
        <v>39</v>
      </c>
      <c r="C17" s="23">
        <v>1246914</v>
      </c>
      <c r="D17" s="29">
        <v>1246914</v>
      </c>
      <c r="E17" s="30">
        <v>1394171</v>
      </c>
      <c r="F17" s="31">
        <f t="shared" si="0"/>
        <v>-147257</v>
      </c>
      <c r="H17" s="46"/>
    </row>
    <row r="18" spans="1:8" ht="15" customHeight="1" x14ac:dyDescent="0.25">
      <c r="A18" s="12" t="s">
        <v>16</v>
      </c>
      <c r="B18" s="42" t="s">
        <v>55</v>
      </c>
      <c r="C18" s="23">
        <v>167086</v>
      </c>
      <c r="D18" s="29">
        <v>167089</v>
      </c>
      <c r="E18" s="30">
        <v>116208</v>
      </c>
      <c r="F18" s="31">
        <f t="shared" ref="F18" si="1">D18-E18</f>
        <v>50881</v>
      </c>
    </row>
    <row r="19" spans="1:8" ht="15" customHeight="1" x14ac:dyDescent="0.25">
      <c r="A19" s="12"/>
      <c r="B19" s="45" t="s">
        <v>40</v>
      </c>
      <c r="C19" s="27">
        <f>SUM(C9:C18)</f>
        <v>8663362</v>
      </c>
      <c r="D19" s="27">
        <f t="shared" ref="D19:E19" si="2">SUM(D9:D18)</f>
        <v>8661259</v>
      </c>
      <c r="E19" s="27">
        <f t="shared" si="2"/>
        <v>6578099</v>
      </c>
      <c r="F19" s="32">
        <f>SUM(F9:F18)</f>
        <v>2083160</v>
      </c>
    </row>
    <row r="20" spans="1:8" ht="15" customHeight="1" x14ac:dyDescent="0.25">
      <c r="A20" s="12" t="s">
        <v>17</v>
      </c>
      <c r="B20" s="7" t="s">
        <v>45</v>
      </c>
      <c r="C20" s="25"/>
      <c r="D20" s="17"/>
      <c r="E20" s="18"/>
      <c r="F20" s="13"/>
    </row>
    <row r="21" spans="1:8" x14ac:dyDescent="0.25">
      <c r="A21" s="12" t="s">
        <v>18</v>
      </c>
      <c r="B21" s="43" t="s">
        <v>57</v>
      </c>
      <c r="C21" s="23">
        <v>320800</v>
      </c>
      <c r="D21" s="29">
        <v>320800</v>
      </c>
      <c r="E21" s="30">
        <v>320700</v>
      </c>
      <c r="F21" s="31">
        <f>D21-E21</f>
        <v>100</v>
      </c>
    </row>
    <row r="22" spans="1:8" ht="15" customHeight="1" x14ac:dyDescent="0.25">
      <c r="A22" s="12" t="s">
        <v>19</v>
      </c>
      <c r="B22" s="43" t="s">
        <v>58</v>
      </c>
      <c r="C22" s="23">
        <v>202800</v>
      </c>
      <c r="D22" s="29">
        <v>202800</v>
      </c>
      <c r="E22" s="30">
        <v>209227</v>
      </c>
      <c r="F22" s="31">
        <f t="shared" ref="F22:F23" si="3">D22-E22</f>
        <v>-6427</v>
      </c>
    </row>
    <row r="23" spans="1:8" ht="15" customHeight="1" x14ac:dyDescent="0.25">
      <c r="A23" s="12" t="s">
        <v>42</v>
      </c>
      <c r="B23" s="43" t="s">
        <v>59</v>
      </c>
      <c r="C23" s="23"/>
      <c r="D23" s="29">
        <v>50000</v>
      </c>
      <c r="E23" s="30">
        <v>0</v>
      </c>
      <c r="F23" s="31">
        <f t="shared" si="3"/>
        <v>50000</v>
      </c>
    </row>
    <row r="24" spans="1:8" x14ac:dyDescent="0.25">
      <c r="A24" s="12"/>
      <c r="B24" s="4" t="s">
        <v>44</v>
      </c>
      <c r="C24" s="26">
        <f>SUM(C21:C23)</f>
        <v>523600</v>
      </c>
      <c r="D24" s="26">
        <f t="shared" ref="D24:E24" si="4">SUM(D21:D23)</f>
        <v>573600</v>
      </c>
      <c r="E24" s="26">
        <f t="shared" si="4"/>
        <v>529927</v>
      </c>
      <c r="F24" s="32">
        <f>SUM(F21:F23)</f>
        <v>43673</v>
      </c>
    </row>
    <row r="25" spans="1:8" ht="4.5" customHeight="1" x14ac:dyDescent="0.25">
      <c r="A25" s="12"/>
      <c r="B25" s="3"/>
      <c r="C25" s="3"/>
      <c r="D25" s="34"/>
      <c r="E25" s="34"/>
      <c r="F25" s="31"/>
    </row>
    <row r="26" spans="1:8" x14ac:dyDescent="0.25">
      <c r="A26" s="12" t="s">
        <v>20</v>
      </c>
      <c r="B26" s="44" t="s">
        <v>43</v>
      </c>
      <c r="C26" s="4"/>
      <c r="D26" s="34"/>
      <c r="E26" s="34"/>
      <c r="F26" s="31"/>
    </row>
    <row r="27" spans="1:8" ht="18" customHeight="1" x14ac:dyDescent="0.25">
      <c r="A27" s="12" t="s">
        <v>21</v>
      </c>
      <c r="B27" s="28" t="s">
        <v>60</v>
      </c>
      <c r="C27" s="8"/>
      <c r="D27" s="35">
        <v>1191143</v>
      </c>
      <c r="E27" s="35">
        <v>1233800</v>
      </c>
      <c r="F27" s="31">
        <f>D27-E27</f>
        <v>-42657</v>
      </c>
    </row>
    <row r="28" spans="1:8" ht="21" customHeight="1" x14ac:dyDescent="0.25">
      <c r="A28" s="12" t="s">
        <v>22</v>
      </c>
      <c r="B28" s="28" t="s">
        <v>61</v>
      </c>
      <c r="C28" s="8"/>
      <c r="D28" s="35">
        <v>770563</v>
      </c>
      <c r="E28" s="35">
        <v>775292</v>
      </c>
      <c r="F28" s="31">
        <f t="shared" ref="F28:F31" si="5">D28-E28</f>
        <v>-4729</v>
      </c>
    </row>
    <row r="29" spans="1:8" ht="21" customHeight="1" x14ac:dyDescent="0.25">
      <c r="A29" s="12" t="s">
        <v>23</v>
      </c>
      <c r="B29" s="28" t="s">
        <v>62</v>
      </c>
      <c r="C29" s="8"/>
      <c r="D29" s="35">
        <v>1761109</v>
      </c>
      <c r="E29" s="35">
        <v>1816216</v>
      </c>
      <c r="F29" s="31">
        <f t="shared" si="5"/>
        <v>-55107</v>
      </c>
    </row>
    <row r="30" spans="1:8" ht="21" customHeight="1" x14ac:dyDescent="0.25">
      <c r="A30" s="12" t="s">
        <v>24</v>
      </c>
      <c r="B30" s="28" t="s">
        <v>63</v>
      </c>
      <c r="C30" s="8"/>
      <c r="D30" s="35">
        <v>5064690</v>
      </c>
      <c r="E30" s="35">
        <v>4996567</v>
      </c>
      <c r="F30" s="31">
        <f t="shared" si="5"/>
        <v>68123</v>
      </c>
    </row>
    <row r="31" spans="1:8" ht="21" customHeight="1" x14ac:dyDescent="0.25">
      <c r="A31" s="12" t="s">
        <v>25</v>
      </c>
      <c r="B31" s="28" t="s">
        <v>64</v>
      </c>
      <c r="C31" s="8"/>
      <c r="D31" s="35">
        <v>210078</v>
      </c>
      <c r="E31" s="35">
        <v>209946</v>
      </c>
      <c r="F31" s="31">
        <f t="shared" si="5"/>
        <v>132</v>
      </c>
    </row>
    <row r="32" spans="1:8" x14ac:dyDescent="0.25">
      <c r="A32" s="12"/>
      <c r="B32" s="44" t="s">
        <v>41</v>
      </c>
      <c r="C32" s="4"/>
      <c r="D32" s="33">
        <f>SUM(D27:D31)</f>
        <v>8997583</v>
      </c>
      <c r="E32" s="33">
        <f t="shared" ref="E32:F32" si="6">SUM(E27:E31)</f>
        <v>9031821</v>
      </c>
      <c r="F32" s="32">
        <f t="shared" si="6"/>
        <v>-34238</v>
      </c>
    </row>
    <row r="33" spans="1:6" x14ac:dyDescent="0.25">
      <c r="A33" s="12"/>
      <c r="B33" s="44" t="s">
        <v>46</v>
      </c>
      <c r="C33" s="4"/>
      <c r="D33" s="33">
        <f>SUM(D19,D24,D32)</f>
        <v>18232442</v>
      </c>
      <c r="E33" s="33">
        <f>SUM(E19,E24,E32)</f>
        <v>16139847</v>
      </c>
      <c r="F33" s="32">
        <f>SUM(F19,F24,F32)</f>
        <v>2092595</v>
      </c>
    </row>
    <row r="34" spans="1:6" ht="38.25" customHeight="1" x14ac:dyDescent="0.25">
      <c r="A34" s="14">
        <v>4</v>
      </c>
      <c r="B34" s="20" t="s">
        <v>26</v>
      </c>
      <c r="C34" s="20"/>
      <c r="D34" s="36">
        <f>SUM(D35:D36)</f>
        <v>197533</v>
      </c>
      <c r="E34" s="36">
        <f>SUM(E35:E36)</f>
        <v>6384</v>
      </c>
      <c r="F34" s="37">
        <f>SUM(F35:F36)</f>
        <v>191149</v>
      </c>
    </row>
    <row r="35" spans="1:6" ht="38.25" customHeight="1" x14ac:dyDescent="0.25">
      <c r="A35" s="12" t="s">
        <v>27</v>
      </c>
      <c r="B35" s="19" t="s">
        <v>29</v>
      </c>
      <c r="C35" s="19"/>
      <c r="D35" s="39">
        <v>138000</v>
      </c>
      <c r="E35" s="39">
        <v>6384</v>
      </c>
      <c r="F35" s="38">
        <f t="shared" ref="F35:F36" si="7">D35-E35</f>
        <v>131616</v>
      </c>
    </row>
    <row r="36" spans="1:6" ht="26.25" customHeight="1" x14ac:dyDescent="0.25">
      <c r="A36" s="12" t="s">
        <v>28</v>
      </c>
      <c r="B36" s="19" t="s">
        <v>30</v>
      </c>
      <c r="C36" s="19"/>
      <c r="D36" s="39">
        <v>59533</v>
      </c>
      <c r="E36" s="39"/>
      <c r="F36" s="38">
        <f t="shared" si="7"/>
        <v>59533</v>
      </c>
    </row>
    <row r="37" spans="1:6" ht="21.75" customHeight="1" thickBot="1" x14ac:dyDescent="0.3">
      <c r="A37" s="15"/>
      <c r="B37" s="16" t="s">
        <v>48</v>
      </c>
      <c r="C37" s="16"/>
      <c r="D37" s="40">
        <f>SUM(D33:D34)</f>
        <v>18429975</v>
      </c>
      <c r="E37" s="40">
        <f>SUM(E33:E34)</f>
        <v>16146231</v>
      </c>
      <c r="F37" s="41">
        <f>SUM(F33:F34)</f>
        <v>2283744</v>
      </c>
    </row>
    <row r="41" spans="1:6" x14ac:dyDescent="0.25">
      <c r="B41" t="s">
        <v>36</v>
      </c>
      <c r="F41" t="s">
        <v>37</v>
      </c>
    </row>
  </sheetData>
  <mergeCells count="7">
    <mergeCell ref="A1:F1"/>
    <mergeCell ref="A3:F3"/>
    <mergeCell ref="A6:A7"/>
    <mergeCell ref="B6:B7"/>
    <mergeCell ref="C6:C7"/>
    <mergeCell ref="F6:F7"/>
    <mergeCell ref="D6:E6"/>
  </mergeCells>
  <phoneticPr fontId="9" type="noConversion"/>
  <pageMargins left="0.5905511811023622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Доходы-расходы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2023-08-06T09:16:23Z</dcterms:modified>
</cp:coreProperties>
</file>